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5730" yWindow="65401" windowWidth="14775" windowHeight="11640" tabRatio="925" activeTab="0"/>
  </bookViews>
  <sheets>
    <sheet name="Dry Storage Calculator" sheetId="1" r:id="rId1"/>
  </sheets>
  <definedNames>
    <definedName name="_xlnm.Print_Area" localSheetId="0">'Dry Storage Calculator'!$A$1:$AR$64</definedName>
  </definedNames>
  <calcPr fullCalcOnLoad="1"/>
</workbook>
</file>

<file path=xl/sharedStrings.xml><?xml version="1.0" encoding="utf-8"?>
<sst xmlns="http://schemas.openxmlformats.org/spreadsheetml/2006/main" count="95" uniqueCount="54">
  <si>
    <t>ft.</t>
  </si>
  <si>
    <t>meals</t>
  </si>
  <si>
    <t>ft. of 18" deep shelves</t>
  </si>
  <si>
    <t>ft. of 24" deep shelves</t>
  </si>
  <si>
    <t>ft. of 30" deep shelves</t>
  </si>
  <si>
    <t xml:space="preserve">                              Dry Storage Calculator                                   </t>
  </si>
  <si>
    <t>Address:</t>
  </si>
  <si>
    <t>Establishment Name:</t>
  </si>
  <si>
    <t>Enter depth of shelves (ft.):</t>
  </si>
  <si>
    <t>Enter space between shelves (ft.):</t>
  </si>
  <si>
    <t>Linear feet of Shelving Needed (ft.)</t>
  </si>
  <si>
    <t>Linear feet of shelving needed:</t>
  </si>
  <si>
    <t>Enter number of meals between deliveries:</t>
  </si>
  <si>
    <r>
      <t>Total number of meals supported</t>
    </r>
    <r>
      <rPr>
        <sz val="14"/>
        <rFont val="Arial"/>
        <family val="2"/>
      </rPr>
      <t>:</t>
    </r>
  </si>
  <si>
    <t>Based on 4 shelves per rack, 18 inches between shelves</t>
  </si>
  <si>
    <t>12 in. x 3 ft.</t>
  </si>
  <si>
    <t>18 in. x 3 ft.</t>
  </si>
  <si>
    <t>24 in. x 3 ft.</t>
  </si>
  <si>
    <t>30 in. x 3 ft.</t>
  </si>
  <si>
    <t>ft. of 12" deep shelves</t>
  </si>
  <si>
    <t>12 in. x 4 ft.</t>
  </si>
  <si>
    <t>12 in. x 5 ft.</t>
  </si>
  <si>
    <t>12 in. x 6 ft.</t>
  </si>
  <si>
    <t>18 in. x 4 ft.</t>
  </si>
  <si>
    <t>24 in. x 4 ft.</t>
  </si>
  <si>
    <t>30 in. x 4 ft.</t>
  </si>
  <si>
    <t>18 in. x 5 ft.</t>
  </si>
  <si>
    <t>24 in. x 5 ft.</t>
  </si>
  <si>
    <t>30 in. x 5 ft.</t>
  </si>
  <si>
    <t>18 in. x 6 ft.</t>
  </si>
  <si>
    <t>24 in. x 6 ft.</t>
  </si>
  <si>
    <t>30 in. x 6 ft.</t>
  </si>
  <si>
    <t>Area of Dry Storage Room Needed (sq. ft.)</t>
  </si>
  <si>
    <t>Meals Supported by Dry Storage Room</t>
  </si>
  <si>
    <t>sq. ft.</t>
  </si>
  <si>
    <t>Number of meals supported:</t>
  </si>
  <si>
    <t>Shelf size</t>
  </si>
  <si>
    <t>Enter the existing or proposed number of various size shelving racks:</t>
  </si>
  <si>
    <t>Based on: 
Meal size of 0.1 cu.ft. (ft³), 5 feet usable height</t>
  </si>
  <si>
    <t xml:space="preserve">Percent of usable floor area: </t>
  </si>
  <si>
    <t>Square feet (ft²) storage area needed:</t>
  </si>
  <si>
    <t>Area (sq. ft.) of dry storage room needed, depending on percent of usable floor area:</t>
  </si>
  <si>
    <t>Number of meals supported, depending on percent of usable floor area:</t>
  </si>
  <si>
    <t xml:space="preserve">                                                                       Percent of usable floor area:                                                                      </t>
  </si>
  <si>
    <t>Meals Supported</t>
  </si>
  <si>
    <t xml:space="preserve">             Based on: 
Meal size of 0.1 cu. ft. (ft³), 80% usable shelf height</t>
  </si>
  <si>
    <t>Linear feet of shelving</t>
  </si>
  <si>
    <t>Number
of racks</t>
  </si>
  <si>
    <t>Enter sq. ft. area of storage room (length x width):</t>
  </si>
  <si>
    <t>Meals Supported by Existing or Proposed Shelving Racks</t>
  </si>
  <si>
    <t>Meals Supported by Linear Shelving</t>
  </si>
  <si>
    <t>Enter length of shelves (ft.):</t>
  </si>
  <si>
    <t>Based on 80% usable shelf height</t>
  </si>
  <si>
    <t xml:space="preserve">          Developed by the Plan Review Unit of the Environmental Health Section                                                                                                            NC Division of Public Health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</si>
</sst>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\(0\)"/>
    <numFmt numFmtId="166" formatCode="0.0"/>
    <numFmt numFmtId="167" formatCode="0.0000"/>
    <numFmt numFmtId="168" formatCode="0.0000000"/>
    <numFmt numFmtId="169" formatCode="0.000000"/>
    <numFmt numFmtId="170" formatCode="0.00000"/>
    <numFmt numFmtId="171" formatCode="0.0%"/>
    <numFmt numFmtId="172" formatCode="0.0_);\(0.0\)"/>
  </numFmts>
  <fonts count="19">
    <font>
      <sz val="10"/>
      <name val="Arial"/>
      <family val="0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mediumDashed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Dashed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1" xfId="0" applyAlignment="1">
      <alignment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10" fillId="2" borderId="1" xfId="0" applyFont="1" applyFill="1" applyBorder="1" applyAlignment="1" applyProtection="1">
      <alignment/>
      <protection/>
    </xf>
    <xf numFmtId="0" fontId="10" fillId="2" borderId="1" xfId="0" applyFont="1" applyFill="1" applyAlignment="1" applyProtection="1">
      <alignment/>
      <protection/>
    </xf>
    <xf numFmtId="0" fontId="10" fillId="0" borderId="2" xfId="0" applyFont="1" applyFill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right"/>
      <protection locked="0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/>
    </xf>
    <xf numFmtId="0" fontId="10" fillId="0" borderId="6" xfId="0" applyFont="1" applyBorder="1" applyAlignment="1" applyProtection="1">
      <alignment horizontal="right"/>
      <protection locked="0"/>
    </xf>
    <xf numFmtId="0" fontId="10" fillId="0" borderId="4" xfId="0" applyFont="1" applyFill="1" applyBorder="1" applyAlignment="1" applyProtection="1">
      <alignment horizontal="right"/>
      <protection locked="0"/>
    </xf>
    <xf numFmtId="0" fontId="10" fillId="2" borderId="5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1" fontId="10" fillId="2" borderId="14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wrapText="1"/>
    </xf>
    <xf numFmtId="0" fontId="4" fillId="3" borderId="17" xfId="0" applyFont="1" applyFill="1" applyBorder="1" applyAlignment="1">
      <alignment wrapText="1"/>
    </xf>
    <xf numFmtId="0" fontId="10" fillId="4" borderId="1" xfId="0" applyFont="1" applyFill="1" applyBorder="1" applyAlignment="1">
      <alignment horizontal="left" wrapText="1"/>
    </xf>
    <xf numFmtId="0" fontId="10" fillId="4" borderId="15" xfId="0" applyFont="1" applyFill="1" applyBorder="1" applyAlignment="1">
      <alignment horizontal="left" wrapText="1"/>
    </xf>
    <xf numFmtId="0" fontId="10" fillId="4" borderId="15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0" fillId="4" borderId="2" xfId="0" applyFont="1" applyFill="1" applyBorder="1" applyAlignment="1">
      <alignment horizontal="right" wrapText="1"/>
    </xf>
    <xf numFmtId="0" fontId="10" fillId="4" borderId="3" xfId="0" applyFont="1" applyFill="1" applyBorder="1" applyAlignment="1">
      <alignment wrapText="1"/>
    </xf>
    <xf numFmtId="1" fontId="10" fillId="2" borderId="2" xfId="0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1" fontId="10" fillId="2" borderId="4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left"/>
    </xf>
    <xf numFmtId="0" fontId="10" fillId="0" borderId="18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9" fontId="10" fillId="2" borderId="19" xfId="0" applyNumberFormat="1" applyFont="1" applyFill="1" applyBorder="1" applyAlignment="1">
      <alignment horizontal="center"/>
    </xf>
    <xf numFmtId="9" fontId="10" fillId="2" borderId="19" xfId="0" applyNumberFormat="1" applyFont="1" applyFill="1" applyBorder="1" applyAlignment="1" applyProtection="1">
      <alignment horizontal="center"/>
      <protection locked="0"/>
    </xf>
    <xf numFmtId="1" fontId="10" fillId="4" borderId="20" xfId="0" applyNumberFormat="1" applyFont="1" applyFill="1" applyBorder="1" applyAlignment="1">
      <alignment horizontal="right"/>
    </xf>
    <xf numFmtId="0" fontId="10" fillId="4" borderId="21" xfId="0" applyFont="1" applyFill="1" applyBorder="1" applyAlignment="1">
      <alignment/>
    </xf>
    <xf numFmtId="0" fontId="10" fillId="4" borderId="20" xfId="0" applyFont="1" applyFill="1" applyBorder="1" applyAlignment="1">
      <alignment horizontal="right"/>
    </xf>
    <xf numFmtId="0" fontId="10" fillId="4" borderId="21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 wrapText="1"/>
    </xf>
    <xf numFmtId="0" fontId="10" fillId="4" borderId="4" xfId="0" applyFont="1" applyFill="1" applyBorder="1" applyAlignment="1">
      <alignment horizontal="right" wrapText="1"/>
    </xf>
    <xf numFmtId="0" fontId="6" fillId="4" borderId="20" xfId="0" applyFont="1" applyFill="1" applyBorder="1" applyAlignment="1">
      <alignment horizontal="right" wrapText="1"/>
    </xf>
    <xf numFmtId="172" fontId="10" fillId="5" borderId="2" xfId="0" applyNumberFormat="1" applyFont="1" applyFill="1" applyBorder="1" applyAlignment="1" applyProtection="1">
      <alignment horizontal="right"/>
      <protection locked="0"/>
    </xf>
    <xf numFmtId="0" fontId="0" fillId="6" borderId="22" xfId="0" applyFill="1" applyBorder="1" applyAlignment="1">
      <alignment horizontal="center" vertical="top" wrapText="1"/>
    </xf>
    <xf numFmtId="0" fontId="0" fillId="6" borderId="23" xfId="0" applyFill="1" applyBorder="1" applyAlignment="1">
      <alignment horizontal="center" vertical="top" wrapText="1"/>
    </xf>
    <xf numFmtId="0" fontId="0" fillId="6" borderId="24" xfId="0" applyFill="1" applyBorder="1" applyAlignment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  <protection/>
    </xf>
    <xf numFmtId="2" fontId="3" fillId="2" borderId="1" xfId="0" applyNumberFormat="1" applyFont="1" applyFill="1" applyBorder="1" applyAlignment="1" applyProtection="1">
      <alignment horizontal="center" vertical="center"/>
      <protection/>
    </xf>
    <xf numFmtId="2" fontId="3" fillId="2" borderId="3" xfId="0" applyNumberFormat="1" applyFont="1" applyFill="1" applyBorder="1" applyAlignment="1" applyProtection="1">
      <alignment horizontal="center" vertical="center"/>
      <protection/>
    </xf>
    <xf numFmtId="2" fontId="3" fillId="2" borderId="15" xfId="0" applyNumberFormat="1" applyFont="1" applyFill="1" applyBorder="1" applyAlignment="1" applyProtection="1">
      <alignment horizontal="center" vertical="center"/>
      <protection/>
    </xf>
    <xf numFmtId="2" fontId="3" fillId="2" borderId="4" xfId="0" applyNumberFormat="1" applyFont="1" applyFill="1" applyBorder="1" applyAlignment="1" applyProtection="1">
      <alignment horizontal="center" vertical="center"/>
      <protection/>
    </xf>
    <xf numFmtId="2" fontId="3" fillId="2" borderId="5" xfId="0" applyNumberFormat="1" applyFont="1" applyFill="1" applyBorder="1" applyAlignment="1" applyProtection="1">
      <alignment horizontal="center" vertical="center"/>
      <protection/>
    </xf>
    <xf numFmtId="0" fontId="1" fillId="3" borderId="3" xfId="0" applyFont="1" applyFill="1" applyBorder="1" applyAlignment="1">
      <alignment horizontal="left" vertical="top" wrapText="1" indent="1"/>
    </xf>
    <xf numFmtId="0" fontId="0" fillId="3" borderId="0" xfId="0" applyFill="1" applyBorder="1" applyAlignment="1">
      <alignment horizontal="left" vertical="top" wrapText="1" indent="1"/>
    </xf>
    <xf numFmtId="0" fontId="0" fillId="3" borderId="15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16" fillId="3" borderId="25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12" fillId="2" borderId="29" xfId="0" applyFont="1" applyFill="1" applyBorder="1" applyAlignment="1" applyProtection="1">
      <alignment horizontal="center"/>
      <protection/>
    </xf>
    <xf numFmtId="0" fontId="12" fillId="2" borderId="6" xfId="0" applyFont="1" applyFill="1" applyBorder="1" applyAlignment="1" applyProtection="1">
      <alignment horizontal="center"/>
      <protection/>
    </xf>
    <xf numFmtId="0" fontId="12" fillId="2" borderId="5" xfId="0" applyFont="1" applyFill="1" applyBorder="1" applyAlignment="1" applyProtection="1">
      <alignment horizontal="center"/>
      <protection/>
    </xf>
    <xf numFmtId="0" fontId="13" fillId="4" borderId="30" xfId="0" applyFont="1" applyFill="1" applyBorder="1" applyAlignment="1" applyProtection="1">
      <alignment horizontal="center"/>
      <protection/>
    </xf>
    <xf numFmtId="0" fontId="13" fillId="4" borderId="31" xfId="0" applyFont="1" applyFill="1" applyBorder="1" applyAlignment="1" applyProtection="1">
      <alignment horizontal="center"/>
      <protection/>
    </xf>
    <xf numFmtId="0" fontId="13" fillId="4" borderId="21" xfId="0" applyFont="1" applyFill="1" applyBorder="1" applyAlignment="1" applyProtection="1">
      <alignment horizontal="center"/>
      <protection/>
    </xf>
    <xf numFmtId="0" fontId="10" fillId="7" borderId="2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2" fillId="2" borderId="32" xfId="0" applyFont="1" applyFill="1" applyBorder="1" applyAlignment="1" applyProtection="1">
      <alignment horizontal="center"/>
      <protection/>
    </xf>
    <xf numFmtId="0" fontId="12" fillId="2" borderId="7" xfId="0" applyFont="1" applyFill="1" applyBorder="1" applyAlignment="1" applyProtection="1">
      <alignment horizontal="center"/>
      <protection/>
    </xf>
    <xf numFmtId="0" fontId="12" fillId="2" borderId="1" xfId="0" applyFont="1" applyFill="1" applyBorder="1" applyAlignment="1" applyProtection="1">
      <alignment horizontal="center"/>
      <protection/>
    </xf>
    <xf numFmtId="0" fontId="10" fillId="3" borderId="3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4" fillId="4" borderId="36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center" vertical="center" wrapText="1"/>
    </xf>
    <xf numFmtId="0" fontId="9" fillId="7" borderId="39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left" vertical="center"/>
    </xf>
    <xf numFmtId="0" fontId="3" fillId="5" borderId="25" xfId="0" applyFont="1" applyFill="1" applyBorder="1" applyAlignment="1" applyProtection="1">
      <alignment horizontal="left" vertical="center"/>
      <protection locked="0"/>
    </xf>
    <xf numFmtId="0" fontId="3" fillId="5" borderId="26" xfId="0" applyFont="1" applyFill="1" applyBorder="1" applyAlignment="1" applyProtection="1">
      <alignment horizontal="left" vertical="center"/>
      <protection locked="0"/>
    </xf>
    <xf numFmtId="0" fontId="3" fillId="5" borderId="27" xfId="0" applyFont="1" applyFill="1" applyBorder="1" applyAlignment="1" applyProtection="1">
      <alignment horizontal="left" vertical="center"/>
      <protection locked="0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3" fillId="5" borderId="42" xfId="0" applyFont="1" applyFill="1" applyBorder="1" applyAlignment="1" applyProtection="1">
      <alignment horizontal="left" vertical="center"/>
      <protection locked="0"/>
    </xf>
    <xf numFmtId="0" fontId="3" fillId="5" borderId="38" xfId="0" applyFont="1" applyFill="1" applyBorder="1" applyAlignment="1" applyProtection="1">
      <alignment horizontal="left" vertical="center"/>
      <protection locked="0"/>
    </xf>
    <xf numFmtId="0" fontId="3" fillId="5" borderId="39" xfId="0" applyFont="1" applyFill="1" applyBorder="1" applyAlignment="1" applyProtection="1">
      <alignment horizontal="left" vertical="center"/>
      <protection locked="0"/>
    </xf>
    <xf numFmtId="0" fontId="16" fillId="3" borderId="43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7" fillId="3" borderId="45" xfId="0" applyFont="1" applyFill="1" applyBorder="1" applyAlignment="1">
      <alignment horizontal="center" vertical="center"/>
    </xf>
    <xf numFmtId="0" fontId="17" fillId="3" borderId="46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10" fillId="6" borderId="2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right"/>
    </xf>
    <xf numFmtId="0" fontId="6" fillId="4" borderId="41" xfId="0" applyFont="1" applyFill="1" applyBorder="1" applyAlignment="1">
      <alignment horizontal="right"/>
    </xf>
    <xf numFmtId="0" fontId="8" fillId="2" borderId="4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38"/>
  <sheetViews>
    <sheetView tabSelected="1" workbookViewId="0" topLeftCell="A1">
      <selection activeCell="C4" sqref="C4:M4"/>
    </sheetView>
  </sheetViews>
  <sheetFormatPr defaultColWidth="9.140625" defaultRowHeight="12.75"/>
  <cols>
    <col min="2" max="2" width="13.421875" style="0" customWidth="1"/>
    <col min="3" max="3" width="11.57421875" style="0" customWidth="1"/>
    <col min="4" max="4" width="12.28125" style="0" customWidth="1"/>
    <col min="5" max="5" width="9.28125" style="0" bestFit="1" customWidth="1"/>
    <col min="6" max="6" width="10.8515625" style="0" customWidth="1"/>
    <col min="7" max="7" width="9.421875" style="0" customWidth="1"/>
    <col min="8" max="8" width="10.8515625" style="0" customWidth="1"/>
    <col min="9" max="9" width="9.57421875" style="0" customWidth="1"/>
    <col min="10" max="10" width="11.00390625" style="0" customWidth="1"/>
    <col min="12" max="12" width="14.140625" style="0" customWidth="1"/>
    <col min="14" max="61" width="0" style="0" hidden="1" customWidth="1"/>
  </cols>
  <sheetData>
    <row r="1" spans="1:108" ht="51" customHeight="1" thickTop="1">
      <c r="A1" s="120" t="s">
        <v>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  <c r="BI1" s="43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</row>
    <row r="2" spans="1:108" ht="52.5" customHeight="1" thickBot="1">
      <c r="A2" s="123" t="s">
        <v>53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  <c r="BI2" s="43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</row>
    <row r="3" spans="1:108" ht="29.25" customHeight="1" thickBot="1" thickTop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/>
      <c r="BI3" s="43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</row>
    <row r="4" spans="1:108" ht="22.5" customHeight="1" thickTop="1">
      <c r="A4" s="126" t="s">
        <v>7</v>
      </c>
      <c r="B4" s="127"/>
      <c r="C4" s="128"/>
      <c r="D4" s="129"/>
      <c r="E4" s="129"/>
      <c r="F4" s="129"/>
      <c r="G4" s="129"/>
      <c r="H4" s="129"/>
      <c r="I4" s="129"/>
      <c r="J4" s="129"/>
      <c r="K4" s="129"/>
      <c r="L4" s="129"/>
      <c r="M4" s="130"/>
      <c r="BI4" s="43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</row>
    <row r="5" spans="1:108" ht="22.5" customHeight="1" thickBot="1">
      <c r="A5" s="134" t="s">
        <v>6</v>
      </c>
      <c r="B5" s="135"/>
      <c r="C5" s="136"/>
      <c r="D5" s="137"/>
      <c r="E5" s="137"/>
      <c r="F5" s="137"/>
      <c r="G5" s="137"/>
      <c r="H5" s="137"/>
      <c r="I5" s="137"/>
      <c r="J5" s="137"/>
      <c r="K5" s="137"/>
      <c r="L5" s="137"/>
      <c r="M5" s="138"/>
      <c r="BI5" s="43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</row>
    <row r="6" spans="1:108" ht="26.25" customHeight="1" thickBot="1" thickTop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  <c r="BI6" s="43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</row>
    <row r="7" spans="1:108" ht="12.75" customHeight="1" thickTop="1">
      <c r="A7" s="139" t="s">
        <v>32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  <c r="BI7" s="43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</row>
    <row r="8" spans="1:108" ht="12.75" customHeight="1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  <c r="BI8" s="43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</row>
    <row r="9" spans="1:108" ht="34.5" customHeight="1">
      <c r="A9" s="105" t="s">
        <v>38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7"/>
      <c r="BI9" s="43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</row>
    <row r="10" spans="1:108" ht="24" customHeight="1">
      <c r="A10" s="117" t="s">
        <v>12</v>
      </c>
      <c r="B10" s="118"/>
      <c r="C10" s="118"/>
      <c r="D10" s="118"/>
      <c r="E10" s="119"/>
      <c r="F10" s="18"/>
      <c r="G10" s="15" t="s">
        <v>1</v>
      </c>
      <c r="H10" s="82"/>
      <c r="I10" s="83"/>
      <c r="J10" s="83"/>
      <c r="K10" s="83"/>
      <c r="L10" s="83"/>
      <c r="M10" s="84"/>
      <c r="BI10" s="43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</row>
    <row r="11" spans="1:108" ht="22.5" customHeight="1" thickBot="1">
      <c r="A11" s="114" t="s">
        <v>41</v>
      </c>
      <c r="B11" s="115"/>
      <c r="C11" s="115"/>
      <c r="D11" s="115"/>
      <c r="E11" s="115"/>
      <c r="F11" s="115"/>
      <c r="G11" s="115"/>
      <c r="H11" s="115"/>
      <c r="I11" s="115"/>
      <c r="J11" s="116"/>
      <c r="K11" s="173"/>
      <c r="L11" s="174"/>
      <c r="M11" s="175"/>
      <c r="BI11" s="43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</row>
    <row r="12" spans="1:108" ht="22.5" customHeight="1" thickBot="1" thickTop="1">
      <c r="A12" s="155" t="s">
        <v>39</v>
      </c>
      <c r="B12" s="156"/>
      <c r="C12" s="156"/>
      <c r="D12" s="157"/>
      <c r="E12" s="46">
        <v>0.3</v>
      </c>
      <c r="F12" s="46">
        <v>0.4</v>
      </c>
      <c r="G12" s="46">
        <v>0.5</v>
      </c>
      <c r="H12" s="46">
        <v>0.6</v>
      </c>
      <c r="I12" s="46">
        <v>0.7</v>
      </c>
      <c r="J12" s="46">
        <v>0.8</v>
      </c>
      <c r="K12" s="176"/>
      <c r="L12" s="177"/>
      <c r="M12" s="178"/>
      <c r="BI12" s="43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</row>
    <row r="13" spans="1:108" ht="26.25" customHeight="1" thickBot="1">
      <c r="A13" s="158" t="s">
        <v>40</v>
      </c>
      <c r="B13" s="159"/>
      <c r="C13" s="159"/>
      <c r="D13" s="160"/>
      <c r="E13" s="27">
        <f>F10*0.1/(5*E12)</f>
        <v>0</v>
      </c>
      <c r="F13" s="27">
        <f>F10*0.1/(5*F12)</f>
        <v>0</v>
      </c>
      <c r="G13" s="25">
        <f>F10*0.1/(5*G12)</f>
        <v>0</v>
      </c>
      <c r="H13" s="27">
        <f>F10*0.1/(5*H12)</f>
        <v>0</v>
      </c>
      <c r="I13" s="27">
        <f>F10*0.1/(5*I12)</f>
        <v>0</v>
      </c>
      <c r="J13" s="27">
        <f>F10*0.1/(5*J12)</f>
        <v>0</v>
      </c>
      <c r="K13" s="179"/>
      <c r="L13" s="180"/>
      <c r="M13" s="181"/>
      <c r="BI13" s="43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</row>
    <row r="14" spans="1:108" ht="27" customHeight="1" thickBot="1" thickTop="1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10"/>
      <c r="BI14" s="43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</row>
    <row r="15" spans="1:108" ht="27" customHeight="1" thickTop="1">
      <c r="A15" s="152" t="s">
        <v>33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  <c r="BI15" s="43"/>
      <c r="BJ15" s="45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</row>
    <row r="16" spans="1:108" ht="38.25" customHeight="1">
      <c r="A16" s="105" t="s">
        <v>38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7"/>
      <c r="BI16" s="43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</row>
    <row r="17" spans="1:108" ht="22.5" customHeight="1">
      <c r="A17" s="117" t="s">
        <v>48</v>
      </c>
      <c r="B17" s="153"/>
      <c r="C17" s="153"/>
      <c r="D17" s="153"/>
      <c r="E17" s="154"/>
      <c r="F17" s="22"/>
      <c r="G17" s="23" t="s">
        <v>34</v>
      </c>
      <c r="H17" s="150"/>
      <c r="I17" s="106"/>
      <c r="J17" s="106"/>
      <c r="K17" s="106"/>
      <c r="L17" s="106"/>
      <c r="M17" s="107"/>
      <c r="BI17" s="43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</row>
    <row r="18" spans="1:108" ht="22.5" customHeight="1" thickBot="1">
      <c r="A18" s="114" t="s">
        <v>42</v>
      </c>
      <c r="B18" s="115"/>
      <c r="C18" s="115"/>
      <c r="D18" s="115"/>
      <c r="E18" s="115"/>
      <c r="F18" s="115"/>
      <c r="G18" s="115"/>
      <c r="H18" s="115"/>
      <c r="I18" s="115"/>
      <c r="J18" s="116"/>
      <c r="K18" s="161"/>
      <c r="L18" s="162"/>
      <c r="M18" s="163"/>
      <c r="BI18" s="43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</row>
    <row r="19" spans="1:108" ht="24" customHeight="1" thickBot="1" thickTop="1">
      <c r="A19" s="155" t="s">
        <v>43</v>
      </c>
      <c r="B19" s="156"/>
      <c r="C19" s="156"/>
      <c r="D19" s="157"/>
      <c r="E19" s="46">
        <v>0.3</v>
      </c>
      <c r="F19" s="47">
        <v>0.4</v>
      </c>
      <c r="G19" s="46">
        <v>0.5</v>
      </c>
      <c r="H19" s="46">
        <v>0.6</v>
      </c>
      <c r="I19" s="46">
        <v>0.7</v>
      </c>
      <c r="J19" s="46">
        <v>0.8</v>
      </c>
      <c r="K19" s="164"/>
      <c r="L19" s="165"/>
      <c r="M19" s="166"/>
      <c r="BI19" s="43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</row>
    <row r="20" spans="1:108" ht="25.5" customHeight="1" thickBot="1">
      <c r="A20" s="158" t="s">
        <v>35</v>
      </c>
      <c r="B20" s="159"/>
      <c r="C20" s="159"/>
      <c r="D20" s="160"/>
      <c r="E20" s="24">
        <f>F17*50*E19</f>
        <v>0</v>
      </c>
      <c r="F20" s="25">
        <f>F17*50*F19</f>
        <v>0</v>
      </c>
      <c r="G20" s="26">
        <f>F17*50*G19</f>
        <v>0</v>
      </c>
      <c r="H20" s="25">
        <f>F17*50*H19</f>
        <v>0</v>
      </c>
      <c r="I20" s="25">
        <f>F17*50*I19</f>
        <v>0</v>
      </c>
      <c r="J20" s="25">
        <f>F17*50*J19</f>
        <v>0</v>
      </c>
      <c r="K20" s="167"/>
      <c r="L20" s="168"/>
      <c r="M20" s="169"/>
      <c r="BI20" s="43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</row>
    <row r="21" spans="1:108" ht="23.25" customHeight="1" thickBot="1" thickTop="1">
      <c r="A21" s="170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2"/>
      <c r="BI21" s="43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</row>
    <row r="22" spans="1:108" ht="13.5" thickTop="1">
      <c r="A22" s="139" t="s">
        <v>10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  <c r="BI22" s="43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</row>
    <row r="23" spans="1:108" ht="12.75">
      <c r="A23" s="142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  <c r="BI23" s="43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</row>
    <row r="24" spans="1:108" ht="39" customHeight="1">
      <c r="A24" s="105" t="s">
        <v>45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BI24" s="43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</row>
    <row r="25" spans="1:108" ht="20.25" customHeight="1">
      <c r="A25" s="117" t="s">
        <v>12</v>
      </c>
      <c r="B25" s="118"/>
      <c r="C25" s="118"/>
      <c r="D25" s="118"/>
      <c r="E25" s="119"/>
      <c r="F25" s="17"/>
      <c r="G25" s="16" t="s">
        <v>1</v>
      </c>
      <c r="H25" s="85"/>
      <c r="I25" s="86"/>
      <c r="J25" s="86"/>
      <c r="K25" s="86"/>
      <c r="L25" s="86"/>
      <c r="M25" s="87"/>
      <c r="BI25" s="43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</row>
    <row r="26" spans="1:108" ht="18" customHeight="1">
      <c r="A26" s="102" t="s">
        <v>8</v>
      </c>
      <c r="B26" s="103"/>
      <c r="C26" s="103"/>
      <c r="D26" s="103"/>
      <c r="E26" s="104"/>
      <c r="F26" s="55"/>
      <c r="G26" s="4" t="s">
        <v>0</v>
      </c>
      <c r="H26" s="88"/>
      <c r="I26" s="89"/>
      <c r="J26" s="89"/>
      <c r="K26" s="89"/>
      <c r="L26" s="89"/>
      <c r="M26" s="90"/>
      <c r="BI26" s="43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</row>
    <row r="27" spans="1:108" ht="18.75" customHeight="1" thickBot="1">
      <c r="A27" s="94" t="s">
        <v>9</v>
      </c>
      <c r="B27" s="95"/>
      <c r="C27" s="95"/>
      <c r="D27" s="95"/>
      <c r="E27" s="96"/>
      <c r="F27" s="21"/>
      <c r="G27" s="23" t="s">
        <v>0</v>
      </c>
      <c r="H27" s="91"/>
      <c r="I27" s="92"/>
      <c r="J27" s="92"/>
      <c r="K27" s="92"/>
      <c r="L27" s="92"/>
      <c r="M27" s="93"/>
      <c r="BI27" s="43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</row>
    <row r="28" spans="1:108" ht="26.25" customHeight="1" thickBot="1" thickTop="1">
      <c r="A28" s="97" t="s">
        <v>11</v>
      </c>
      <c r="B28" s="98"/>
      <c r="C28" s="98"/>
      <c r="D28" s="98"/>
      <c r="E28" s="99"/>
      <c r="F28" s="48">
        <f>IF(F26=0,"",(0.1*F25)/(F26*F27*0.8))</f>
      </c>
      <c r="G28" s="49" t="s">
        <v>0</v>
      </c>
      <c r="H28" s="145"/>
      <c r="I28" s="146"/>
      <c r="J28" s="146"/>
      <c r="K28" s="146"/>
      <c r="L28" s="146"/>
      <c r="M28" s="147"/>
      <c r="BI28" s="43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</row>
    <row r="29" spans="1:108" ht="25.5" customHeight="1" thickBot="1" thickTop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10"/>
      <c r="BI29" s="43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</row>
    <row r="30" spans="1:108" ht="37.5" customHeight="1" thickTop="1">
      <c r="A30" s="152" t="s">
        <v>50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1"/>
      <c r="BI30" s="43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</row>
    <row r="31" spans="1:108" ht="29.25" customHeight="1">
      <c r="A31" s="195" t="s">
        <v>52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7"/>
      <c r="BI31" s="43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</row>
    <row r="32" spans="1:108" ht="21.75" customHeight="1">
      <c r="A32" s="184" t="s">
        <v>51</v>
      </c>
      <c r="B32" s="185"/>
      <c r="C32" s="185"/>
      <c r="D32" s="185"/>
      <c r="E32" s="186"/>
      <c r="F32" s="41"/>
      <c r="G32" s="40" t="s">
        <v>0</v>
      </c>
      <c r="H32" s="198"/>
      <c r="I32" s="199"/>
      <c r="J32" s="199"/>
      <c r="K32" s="199"/>
      <c r="L32" s="199"/>
      <c r="M32" s="200"/>
      <c r="BI32" s="43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</row>
    <row r="33" spans="1:108" ht="21.75" customHeight="1">
      <c r="A33" s="117" t="s">
        <v>8</v>
      </c>
      <c r="B33" s="118"/>
      <c r="C33" s="118"/>
      <c r="D33" s="118"/>
      <c r="E33" s="119"/>
      <c r="F33" s="17"/>
      <c r="G33" s="4" t="s">
        <v>0</v>
      </c>
      <c r="H33" s="201"/>
      <c r="I33" s="202"/>
      <c r="J33" s="202"/>
      <c r="K33" s="202"/>
      <c r="L33" s="202"/>
      <c r="M33" s="203"/>
      <c r="BI33" s="43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</row>
    <row r="34" spans="1:108" ht="21.75" customHeight="1" thickBot="1">
      <c r="A34" s="187" t="s">
        <v>9</v>
      </c>
      <c r="B34" s="188"/>
      <c r="C34" s="188"/>
      <c r="D34" s="188"/>
      <c r="E34" s="189"/>
      <c r="F34" s="42"/>
      <c r="G34" s="23" t="s">
        <v>0</v>
      </c>
      <c r="H34" s="201"/>
      <c r="I34" s="202"/>
      <c r="J34" s="202"/>
      <c r="K34" s="202"/>
      <c r="L34" s="202"/>
      <c r="M34" s="203"/>
      <c r="BI34" s="43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</row>
    <row r="35" spans="1:108" ht="21.75" customHeight="1" thickBot="1" thickTop="1">
      <c r="A35" s="192" t="s">
        <v>35</v>
      </c>
      <c r="B35" s="193"/>
      <c r="C35" s="193"/>
      <c r="D35" s="193"/>
      <c r="E35" s="194"/>
      <c r="F35" s="50"/>
      <c r="G35" s="51" t="s">
        <v>1</v>
      </c>
      <c r="H35" s="204"/>
      <c r="I35" s="205"/>
      <c r="J35" s="205"/>
      <c r="K35" s="205"/>
      <c r="L35" s="205"/>
      <c r="M35" s="206"/>
      <c r="BI35" s="43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</row>
    <row r="36" spans="1:108" ht="25.5" customHeight="1" thickBot="1" thickTop="1">
      <c r="A36" s="190"/>
      <c r="B36" s="191"/>
      <c r="C36" s="191"/>
      <c r="D36" s="191"/>
      <c r="E36" s="191"/>
      <c r="F36" s="191"/>
      <c r="G36" s="109"/>
      <c r="H36" s="109"/>
      <c r="I36" s="109"/>
      <c r="J36" s="109"/>
      <c r="K36" s="109"/>
      <c r="L36" s="109"/>
      <c r="M36" s="110"/>
      <c r="BI36" s="43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</row>
    <row r="37" spans="1:108" ht="36" customHeight="1" thickTop="1">
      <c r="A37" s="69" t="s">
        <v>49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1"/>
      <c r="BI37" s="43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</row>
    <row r="38" spans="1:108" ht="24.75" customHeight="1">
      <c r="A38" s="100" t="s">
        <v>14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20"/>
      <c r="BI38" s="43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</row>
    <row r="39" spans="1:108" ht="40.5" customHeight="1">
      <c r="A39" s="74" t="s">
        <v>37</v>
      </c>
      <c r="B39" s="75"/>
      <c r="C39" s="76"/>
      <c r="D39" s="7" t="s">
        <v>47</v>
      </c>
      <c r="E39" s="72" t="s">
        <v>36</v>
      </c>
      <c r="F39" s="73"/>
      <c r="G39" s="150" t="s">
        <v>46</v>
      </c>
      <c r="H39" s="106"/>
      <c r="I39" s="106"/>
      <c r="J39" s="151"/>
      <c r="K39" s="148" t="s">
        <v>44</v>
      </c>
      <c r="L39" s="149"/>
      <c r="M39" s="28"/>
      <c r="BI39" s="43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</row>
    <row r="40" spans="1:108" ht="18" customHeight="1">
      <c r="A40" s="77"/>
      <c r="B40" s="78"/>
      <c r="C40" s="79"/>
      <c r="D40" s="13">
        <v>0</v>
      </c>
      <c r="E40" s="80" t="s">
        <v>15</v>
      </c>
      <c r="F40" s="81"/>
      <c r="G40" s="1">
        <f>12*D40</f>
        <v>0</v>
      </c>
      <c r="H40" s="5" t="s">
        <v>19</v>
      </c>
      <c r="I40" s="36"/>
      <c r="J40" s="37"/>
      <c r="K40" s="34">
        <f>12*G40</f>
        <v>0</v>
      </c>
      <c r="L40" s="30" t="s">
        <v>1</v>
      </c>
      <c r="M40" s="29"/>
      <c r="BI40" s="43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</row>
    <row r="41" spans="1:108" ht="15.75">
      <c r="A41" s="65"/>
      <c r="B41" s="66"/>
      <c r="C41" s="67"/>
      <c r="D41" s="8">
        <v>0</v>
      </c>
      <c r="E41" s="59" t="s">
        <v>16</v>
      </c>
      <c r="F41" s="60"/>
      <c r="G41" s="1">
        <f>12*D41</f>
        <v>0</v>
      </c>
      <c r="H41" s="5" t="s">
        <v>2</v>
      </c>
      <c r="I41" s="36"/>
      <c r="J41" s="37"/>
      <c r="K41" s="34">
        <f>12*1.5*G41</f>
        <v>0</v>
      </c>
      <c r="L41" s="30" t="s">
        <v>1</v>
      </c>
      <c r="M41" s="29"/>
      <c r="BI41" s="43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</row>
    <row r="42" spans="1:108" ht="15.75">
      <c r="A42" s="68"/>
      <c r="B42" s="66"/>
      <c r="C42" s="67"/>
      <c r="D42" s="9">
        <v>0</v>
      </c>
      <c r="E42" s="61" t="s">
        <v>17</v>
      </c>
      <c r="F42" s="62"/>
      <c r="G42" s="2">
        <f>12*D42</f>
        <v>0</v>
      </c>
      <c r="H42" s="5" t="s">
        <v>3</v>
      </c>
      <c r="I42" s="36"/>
      <c r="J42" s="37"/>
      <c r="K42" s="34">
        <f>12*2*G42</f>
        <v>0</v>
      </c>
      <c r="L42" s="30" t="s">
        <v>1</v>
      </c>
      <c r="M42" s="29"/>
      <c r="BI42" s="43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</row>
    <row r="43" spans="1:108" ht="15.75">
      <c r="A43" s="68"/>
      <c r="B43" s="66"/>
      <c r="C43" s="67"/>
      <c r="D43" s="10">
        <v>0</v>
      </c>
      <c r="E43" s="59" t="s">
        <v>18</v>
      </c>
      <c r="F43" s="60"/>
      <c r="G43" s="1">
        <f>12*D43</f>
        <v>0</v>
      </c>
      <c r="H43" s="5" t="s">
        <v>4</v>
      </c>
      <c r="I43" s="36"/>
      <c r="J43" s="37"/>
      <c r="K43" s="34">
        <f>12*2.5*G43</f>
        <v>0</v>
      </c>
      <c r="L43" s="30" t="s">
        <v>1</v>
      </c>
      <c r="M43" s="29"/>
      <c r="BI43" s="43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</row>
    <row r="44" spans="1:108" ht="15.75">
      <c r="A44" s="68"/>
      <c r="B44" s="66"/>
      <c r="C44" s="67"/>
      <c r="D44" s="12">
        <v>0</v>
      </c>
      <c r="E44" s="59" t="s">
        <v>20</v>
      </c>
      <c r="F44" s="60"/>
      <c r="G44" s="1">
        <f>16*D44</f>
        <v>0</v>
      </c>
      <c r="H44" s="5" t="s">
        <v>19</v>
      </c>
      <c r="I44" s="36"/>
      <c r="J44" s="37"/>
      <c r="K44" s="34">
        <f>12*G44</f>
        <v>0</v>
      </c>
      <c r="L44" s="30" t="s">
        <v>1</v>
      </c>
      <c r="M44" s="29"/>
      <c r="BI44" s="43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</row>
    <row r="45" spans="1:108" ht="15.75">
      <c r="A45" s="68"/>
      <c r="B45" s="66"/>
      <c r="C45" s="67"/>
      <c r="D45" s="8">
        <v>0</v>
      </c>
      <c r="E45" s="59" t="s">
        <v>23</v>
      </c>
      <c r="F45" s="60"/>
      <c r="G45" s="1">
        <f>16*D45</f>
        <v>0</v>
      </c>
      <c r="H45" s="5" t="s">
        <v>2</v>
      </c>
      <c r="I45" s="36"/>
      <c r="J45" s="37"/>
      <c r="K45" s="34">
        <f>12*1.5*G45</f>
        <v>0</v>
      </c>
      <c r="L45" s="30" t="s">
        <v>1</v>
      </c>
      <c r="M45" s="29"/>
      <c r="BI45" s="43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</row>
    <row r="46" spans="1:108" ht="15.75">
      <c r="A46" s="68"/>
      <c r="B46" s="66"/>
      <c r="C46" s="67"/>
      <c r="D46" s="9">
        <v>0</v>
      </c>
      <c r="E46" s="61" t="s">
        <v>24</v>
      </c>
      <c r="F46" s="62"/>
      <c r="G46" s="2">
        <f>16*D46</f>
        <v>0</v>
      </c>
      <c r="H46" s="5" t="s">
        <v>3</v>
      </c>
      <c r="I46" s="36"/>
      <c r="J46" s="37"/>
      <c r="K46" s="34">
        <f>12*2*G46</f>
        <v>0</v>
      </c>
      <c r="L46" s="30" t="s">
        <v>1</v>
      </c>
      <c r="M46" s="29"/>
      <c r="BI46" s="43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</row>
    <row r="47" spans="1:108" ht="15.75">
      <c r="A47" s="68"/>
      <c r="B47" s="66"/>
      <c r="C47" s="67"/>
      <c r="D47" s="10">
        <v>0</v>
      </c>
      <c r="E47" s="59" t="s">
        <v>25</v>
      </c>
      <c r="F47" s="60"/>
      <c r="G47" s="1">
        <f>16*D47</f>
        <v>0</v>
      </c>
      <c r="H47" s="5" t="s">
        <v>4</v>
      </c>
      <c r="I47" s="36"/>
      <c r="J47" s="37"/>
      <c r="K47" s="34">
        <f>12*2.5*G47</f>
        <v>0</v>
      </c>
      <c r="L47" s="30" t="s">
        <v>1</v>
      </c>
      <c r="M47" s="29"/>
      <c r="BI47" s="43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</row>
    <row r="48" spans="1:108" ht="15.75">
      <c r="A48" s="68"/>
      <c r="B48" s="66"/>
      <c r="C48" s="67"/>
      <c r="D48" s="12">
        <v>0</v>
      </c>
      <c r="E48" s="59" t="s">
        <v>21</v>
      </c>
      <c r="F48" s="60"/>
      <c r="G48" s="1">
        <f>20*D48</f>
        <v>0</v>
      </c>
      <c r="H48" s="5" t="s">
        <v>19</v>
      </c>
      <c r="I48" s="36"/>
      <c r="J48" s="37"/>
      <c r="K48" s="34">
        <f>12*G48</f>
        <v>0</v>
      </c>
      <c r="L48" s="30" t="s">
        <v>1</v>
      </c>
      <c r="M48" s="29"/>
      <c r="BI48" s="43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</row>
    <row r="49" spans="1:108" ht="15.75">
      <c r="A49" s="68"/>
      <c r="B49" s="66"/>
      <c r="C49" s="67"/>
      <c r="D49" s="11">
        <v>0</v>
      </c>
      <c r="E49" s="61" t="s">
        <v>26</v>
      </c>
      <c r="F49" s="62"/>
      <c r="G49" s="2">
        <f>20*D49</f>
        <v>0</v>
      </c>
      <c r="H49" s="5" t="s">
        <v>2</v>
      </c>
      <c r="I49" s="36"/>
      <c r="J49" s="37"/>
      <c r="K49" s="34">
        <f>12*1.5*G49</f>
        <v>0</v>
      </c>
      <c r="L49" s="30" t="s">
        <v>1</v>
      </c>
      <c r="M49" s="29"/>
      <c r="BI49" s="43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</row>
    <row r="50" spans="1:108" ht="15.75">
      <c r="A50" s="68"/>
      <c r="B50" s="66"/>
      <c r="C50" s="67"/>
      <c r="D50" s="8">
        <v>0</v>
      </c>
      <c r="E50" s="59" t="s">
        <v>27</v>
      </c>
      <c r="F50" s="60"/>
      <c r="G50" s="1">
        <f>20*D50</f>
        <v>0</v>
      </c>
      <c r="H50" s="5" t="s">
        <v>3</v>
      </c>
      <c r="I50" s="36"/>
      <c r="J50" s="37"/>
      <c r="K50" s="34">
        <f>12*2*G50</f>
        <v>0</v>
      </c>
      <c r="L50" s="30" t="s">
        <v>1</v>
      </c>
      <c r="M50" s="29"/>
      <c r="BI50" s="43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</row>
    <row r="51" spans="1:108" ht="15.75">
      <c r="A51" s="68"/>
      <c r="B51" s="66"/>
      <c r="C51" s="67"/>
      <c r="D51" s="9">
        <v>0</v>
      </c>
      <c r="E51" s="61" t="s">
        <v>28</v>
      </c>
      <c r="F51" s="62"/>
      <c r="G51" s="2">
        <f>20*D51</f>
        <v>0</v>
      </c>
      <c r="H51" s="5" t="s">
        <v>4</v>
      </c>
      <c r="I51" s="36"/>
      <c r="J51" s="37"/>
      <c r="K51" s="34">
        <f>12*2.5*G51</f>
        <v>0</v>
      </c>
      <c r="L51" s="30" t="s">
        <v>1</v>
      </c>
      <c r="M51" s="29"/>
      <c r="BI51" s="43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</row>
    <row r="52" spans="1:108" ht="15.75">
      <c r="A52" s="68"/>
      <c r="B52" s="66"/>
      <c r="C52" s="67"/>
      <c r="D52" s="12">
        <v>0</v>
      </c>
      <c r="E52" s="59" t="s">
        <v>22</v>
      </c>
      <c r="F52" s="60"/>
      <c r="G52" s="1">
        <f>24*D52</f>
        <v>0</v>
      </c>
      <c r="H52" s="5" t="s">
        <v>19</v>
      </c>
      <c r="I52" s="36"/>
      <c r="J52" s="37"/>
      <c r="K52" s="34">
        <f>12*G52</f>
        <v>0</v>
      </c>
      <c r="L52" s="30" t="s">
        <v>1</v>
      </c>
      <c r="M52" s="29"/>
      <c r="BI52" s="43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</row>
    <row r="53" spans="1:108" ht="15.75">
      <c r="A53" s="68"/>
      <c r="B53" s="66"/>
      <c r="C53" s="67"/>
      <c r="D53" s="10">
        <v>0</v>
      </c>
      <c r="E53" s="59" t="s">
        <v>29</v>
      </c>
      <c r="F53" s="60"/>
      <c r="G53" s="1">
        <f>24*D53</f>
        <v>0</v>
      </c>
      <c r="H53" s="5" t="s">
        <v>2</v>
      </c>
      <c r="I53" s="36"/>
      <c r="J53" s="37"/>
      <c r="K53" s="35">
        <f>12*1.5*G53</f>
        <v>0</v>
      </c>
      <c r="L53" s="31" t="s">
        <v>1</v>
      </c>
      <c r="M53" s="29"/>
      <c r="BI53" s="43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</row>
    <row r="54" spans="1:108" ht="15.75">
      <c r="A54" s="68"/>
      <c r="B54" s="66"/>
      <c r="C54" s="67"/>
      <c r="D54" s="8">
        <v>0</v>
      </c>
      <c r="E54" s="61" t="s">
        <v>30</v>
      </c>
      <c r="F54" s="62"/>
      <c r="G54" s="2">
        <f>24*D54</f>
        <v>0</v>
      </c>
      <c r="H54" s="5" t="s">
        <v>3</v>
      </c>
      <c r="I54" s="36"/>
      <c r="J54" s="37"/>
      <c r="K54" s="34">
        <f>12*2*G54</f>
        <v>0</v>
      </c>
      <c r="L54" s="33" t="s">
        <v>1</v>
      </c>
      <c r="M54" s="29"/>
      <c r="BI54" s="43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</row>
    <row r="55" spans="1:108" ht="16.5" thickBot="1">
      <c r="A55" s="68"/>
      <c r="B55" s="66"/>
      <c r="C55" s="67"/>
      <c r="D55" s="10">
        <v>0</v>
      </c>
      <c r="E55" s="63" t="s">
        <v>31</v>
      </c>
      <c r="F55" s="64"/>
      <c r="G55" s="3">
        <f>24*D55</f>
        <v>0</v>
      </c>
      <c r="H55" s="6" t="s">
        <v>4</v>
      </c>
      <c r="I55" s="38"/>
      <c r="J55" s="39"/>
      <c r="K55" s="53">
        <f>12*2.5*G55</f>
        <v>0</v>
      </c>
      <c r="L55" s="32" t="s">
        <v>1</v>
      </c>
      <c r="M55" s="29"/>
      <c r="BI55" s="43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</row>
    <row r="56" spans="1:108" ht="35.25" customHeight="1" thickBot="1" thickTop="1">
      <c r="A56" s="182" t="s">
        <v>13</v>
      </c>
      <c r="B56" s="182"/>
      <c r="C56" s="182"/>
      <c r="D56" s="182"/>
      <c r="E56" s="182"/>
      <c r="F56" s="182"/>
      <c r="G56" s="182"/>
      <c r="H56" s="182"/>
      <c r="I56" s="182"/>
      <c r="J56" s="183"/>
      <c r="K56" s="54">
        <f>SUM(K40:K55)</f>
        <v>0</v>
      </c>
      <c r="L56" s="52" t="s">
        <v>1</v>
      </c>
      <c r="M56" s="19"/>
      <c r="BI56" s="43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</row>
    <row r="57" spans="1:108" ht="27.75" customHeight="1" thickBot="1" thickTop="1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8"/>
      <c r="BI57" s="43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</row>
    <row r="58" spans="1:108" ht="13.5" thickTop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BI58" s="43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</row>
    <row r="59" spans="61:108" ht="12.75">
      <c r="BI59" s="43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</row>
    <row r="60" spans="61:108" ht="12.75">
      <c r="BI60" s="43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</row>
    <row r="61" spans="61:108" ht="12.75">
      <c r="BI61" s="43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</row>
    <row r="62" spans="61:108" ht="12.75">
      <c r="BI62" s="43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</row>
    <row r="63" spans="61:108" ht="12.75">
      <c r="BI63" s="43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</row>
    <row r="64" spans="61:108" ht="12.75">
      <c r="BI64" s="43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</row>
    <row r="65" spans="61:108" ht="12.75">
      <c r="BI65" s="43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</row>
    <row r="66" spans="61:108" ht="12.75">
      <c r="BI66" s="43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</row>
    <row r="67" spans="61:108" ht="12.75">
      <c r="BI67" s="43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</row>
    <row r="68" spans="61:108" ht="12.75">
      <c r="BI68" s="43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</row>
    <row r="69" spans="61:108" ht="12.75">
      <c r="BI69" s="43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</row>
    <row r="70" spans="61:108" ht="12.75">
      <c r="BI70" s="43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</row>
    <row r="71" spans="61:108" ht="12.75">
      <c r="BI71" s="43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</row>
    <row r="72" spans="61:108" ht="12.75">
      <c r="BI72" s="43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</row>
    <row r="73" spans="61:108" ht="12.75">
      <c r="BI73" s="43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</row>
    <row r="74" spans="61:108" ht="12.75">
      <c r="BI74" s="43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</row>
    <row r="75" spans="61:108" ht="12.75">
      <c r="BI75" s="43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</row>
    <row r="76" spans="61:108" ht="12.75">
      <c r="BI76" s="43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</row>
    <row r="77" spans="61:108" ht="12.75">
      <c r="BI77" s="43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</row>
    <row r="78" spans="61:108" ht="12.75">
      <c r="BI78" s="43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</row>
    <row r="79" spans="61:108" ht="12.75">
      <c r="BI79" s="43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</row>
    <row r="80" spans="61:108" ht="12.75">
      <c r="BI80" s="43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</row>
    <row r="81" spans="61:108" ht="12.75">
      <c r="BI81" s="43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</row>
    <row r="82" spans="61:108" ht="12.75">
      <c r="BI82" s="43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</row>
    <row r="83" spans="61:108" ht="12.75">
      <c r="BI83" s="43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</row>
    <row r="84" spans="61:108" ht="12.75">
      <c r="BI84" s="43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</row>
    <row r="85" spans="61:108" ht="12.75">
      <c r="BI85" s="43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</row>
    <row r="86" spans="61:108" ht="12.75">
      <c r="BI86" s="43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</row>
    <row r="87" spans="61:108" ht="12.75">
      <c r="BI87" s="43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</row>
    <row r="88" spans="61:108" ht="12.75">
      <c r="BI88" s="43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</row>
    <row r="89" spans="61:108" ht="12.75">
      <c r="BI89" s="43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</row>
    <row r="90" spans="61:108" ht="12.75">
      <c r="BI90" s="43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</row>
    <row r="91" spans="61:108" ht="12.75">
      <c r="BI91" s="43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</row>
    <row r="92" spans="61:108" ht="12.75">
      <c r="BI92" s="43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</row>
    <row r="93" spans="61:108" ht="12.75">
      <c r="BI93" s="43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</row>
    <row r="94" spans="61:108" ht="12.75">
      <c r="BI94" s="43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</row>
    <row r="95" spans="61:108" ht="12.75">
      <c r="BI95" s="43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</row>
    <row r="96" spans="61:108" ht="12.75">
      <c r="BI96" s="43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</row>
    <row r="97" spans="61:108" ht="12.75">
      <c r="BI97" s="43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</row>
    <row r="98" spans="61:108" ht="12.75">
      <c r="BI98" s="43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</row>
    <row r="99" spans="61:108" ht="12.75">
      <c r="BI99" s="43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</row>
    <row r="100" spans="61:108" ht="12.75">
      <c r="BI100" s="43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</row>
    <row r="101" spans="61:108" ht="12.75">
      <c r="BI101" s="43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</row>
    <row r="102" spans="61:108" ht="12.75">
      <c r="BI102" s="43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</row>
    <row r="103" spans="61:108" ht="12.75">
      <c r="BI103" s="43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</row>
    <row r="104" spans="61:108" ht="12.75">
      <c r="BI104" s="43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</row>
    <row r="105" spans="61:108" ht="12.75">
      <c r="BI105" s="43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</row>
    <row r="106" spans="61:108" ht="12.75">
      <c r="BI106" s="43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</row>
    <row r="107" spans="61:108" ht="12.75">
      <c r="BI107" s="43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</row>
    <row r="108" spans="61:108" ht="12.75">
      <c r="BI108" s="43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</row>
    <row r="109" spans="61:108" ht="12.75">
      <c r="BI109" s="43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</row>
    <row r="110" spans="61:108" ht="12.75">
      <c r="BI110" s="43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</row>
    <row r="111" spans="61:108" ht="12.75">
      <c r="BI111" s="43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</row>
    <row r="112" spans="61:108" ht="12.75">
      <c r="BI112" s="43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</row>
    <row r="113" spans="61:108" ht="12.75">
      <c r="BI113" s="43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</row>
    <row r="114" spans="61:108" ht="12.75">
      <c r="BI114" s="43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</row>
    <row r="115" spans="61:108" ht="12.75">
      <c r="BI115" s="43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</row>
    <row r="116" spans="61:108" ht="12.75">
      <c r="BI116" s="43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</row>
    <row r="117" spans="61:108" ht="12.75">
      <c r="BI117" s="43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</row>
    <row r="118" spans="61:108" ht="12.75">
      <c r="BI118" s="43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</row>
    <row r="119" spans="61:108" ht="12.75">
      <c r="BI119" s="43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</row>
    <row r="120" spans="61:108" ht="12.75">
      <c r="BI120" s="43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</row>
    <row r="121" spans="61:108" ht="12.75">
      <c r="BI121" s="43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</row>
    <row r="122" spans="61:108" ht="12.75">
      <c r="BI122" s="43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</row>
    <row r="123" spans="61:108" ht="12.75">
      <c r="BI123" s="43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</row>
    <row r="124" spans="61:108" ht="12.75">
      <c r="BI124" s="43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</row>
    <row r="125" spans="61:108" ht="12.75">
      <c r="BI125" s="43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</row>
    <row r="126" spans="61:108" ht="12.75">
      <c r="BI126" s="43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</row>
    <row r="127" spans="61:108" ht="12.75">
      <c r="BI127" s="43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</row>
    <row r="128" spans="61:108" ht="12.75">
      <c r="BI128" s="43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</row>
    <row r="129" spans="61:108" ht="12.75">
      <c r="BI129" s="43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</row>
    <row r="130" spans="61:108" ht="12.75">
      <c r="BI130" s="43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</row>
    <row r="131" spans="61:108" ht="12.75">
      <c r="BI131" s="43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</row>
    <row r="132" spans="61:108" ht="12.75">
      <c r="BI132" s="43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</row>
    <row r="133" spans="61:108" ht="12.75">
      <c r="BI133" s="43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</row>
    <row r="134" spans="61:108" ht="12.75">
      <c r="BI134" s="43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</row>
    <row r="135" spans="61:108" ht="12.75">
      <c r="BI135" s="43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</row>
    <row r="136" spans="61:108" ht="12.75">
      <c r="BI136" s="43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</row>
    <row r="137" spans="61:108" ht="12.75">
      <c r="BI137" s="43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</row>
    <row r="138" spans="61:108" ht="12.75">
      <c r="BI138" s="43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</row>
    <row r="139" spans="61:108" ht="12.75">
      <c r="BI139" s="43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</row>
    <row r="140" spans="61:108" ht="12.75">
      <c r="BI140" s="43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</row>
    <row r="141" spans="61:108" ht="12.75">
      <c r="BI141" s="43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</row>
    <row r="142" spans="61:108" ht="12.75">
      <c r="BI142" s="43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</row>
    <row r="143" spans="61:108" ht="12.75">
      <c r="BI143" s="43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</row>
    <row r="144" spans="61:108" ht="12.75">
      <c r="BI144" s="43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</row>
    <row r="145" spans="61:108" ht="12.75">
      <c r="BI145" s="43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</row>
    <row r="146" spans="61:108" ht="12.75">
      <c r="BI146" s="43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</row>
    <row r="147" spans="61:108" ht="12.75">
      <c r="BI147" s="43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</row>
    <row r="148" spans="61:108" ht="12.75">
      <c r="BI148" s="43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</row>
    <row r="149" spans="61:108" ht="12.75">
      <c r="BI149" s="43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</row>
    <row r="150" spans="61:108" ht="12.75">
      <c r="BI150" s="43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</row>
    <row r="151" spans="61:108" ht="12.75">
      <c r="BI151" s="43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</row>
    <row r="152" spans="61:108" ht="12.75">
      <c r="BI152" s="43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</row>
    <row r="153" spans="61:108" ht="12.75">
      <c r="BI153" s="43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</row>
    <row r="154" spans="61:108" ht="12.75">
      <c r="BI154" s="43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</row>
    <row r="155" spans="61:108" ht="12.75">
      <c r="BI155" s="43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</row>
    <row r="156" spans="61:108" ht="12.75">
      <c r="BI156" s="43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</row>
    <row r="157" spans="61:108" ht="12.75">
      <c r="BI157" s="43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</row>
    <row r="158" spans="61:108" ht="12.75">
      <c r="BI158" s="43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</row>
    <row r="159" spans="61:108" ht="12.75">
      <c r="BI159" s="43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</row>
    <row r="160" spans="61:108" ht="12.75">
      <c r="BI160" s="43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</row>
    <row r="161" spans="61:108" ht="12.75">
      <c r="BI161" s="43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</row>
    <row r="162" spans="61:108" ht="12.75">
      <c r="BI162" s="43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</row>
    <row r="163" spans="61:108" ht="12.75">
      <c r="BI163" s="43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</row>
    <row r="164" spans="61:108" ht="12.75">
      <c r="BI164" s="43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</row>
    <row r="165" spans="61:108" ht="12.75">
      <c r="BI165" s="43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</row>
    <row r="166" spans="61:108" ht="12.75">
      <c r="BI166" s="43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</row>
    <row r="167" spans="61:108" ht="12.75">
      <c r="BI167" s="43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</row>
    <row r="168" spans="61:108" ht="12.75">
      <c r="BI168" s="43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</row>
    <row r="169" spans="61:108" ht="12.75">
      <c r="BI169" s="43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</row>
    <row r="170" spans="61:108" ht="12.75">
      <c r="BI170" s="43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</row>
    <row r="171" spans="61:108" ht="12.75">
      <c r="BI171" s="43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</row>
    <row r="172" spans="61:108" ht="12.75">
      <c r="BI172" s="43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</row>
    <row r="173" spans="61:108" ht="12.75">
      <c r="BI173" s="43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</row>
    <row r="174" spans="61:108" ht="12.75">
      <c r="BI174" s="43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</row>
    <row r="175" spans="61:108" ht="12.75">
      <c r="BI175" s="43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</row>
    <row r="176" spans="61:108" ht="12.75">
      <c r="BI176" s="43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</row>
    <row r="177" spans="61:108" ht="12.75">
      <c r="BI177" s="43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</row>
    <row r="178" spans="61:108" ht="12.75">
      <c r="BI178" s="43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</row>
    <row r="179" spans="61:108" ht="12.75">
      <c r="BI179" s="43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</row>
    <row r="180" spans="61:108" ht="12.75">
      <c r="BI180" s="43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</row>
    <row r="181" spans="61:108" ht="12.75">
      <c r="BI181" s="43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</row>
    <row r="182" spans="61:108" ht="12.75">
      <c r="BI182" s="43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</row>
    <row r="183" spans="61:108" ht="12.75">
      <c r="BI183" s="43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</row>
    <row r="184" spans="61:108" ht="12.75">
      <c r="BI184" s="43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</row>
    <row r="185" spans="61:108" ht="12.75">
      <c r="BI185" s="43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</row>
    <row r="186" spans="61:108" ht="12.75">
      <c r="BI186" s="43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</row>
    <row r="187" spans="61:108" ht="12.75">
      <c r="BI187" s="43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</row>
    <row r="188" spans="61:108" ht="12.75">
      <c r="BI188" s="43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</row>
    <row r="189" spans="61:108" ht="12.75">
      <c r="BI189" s="43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</row>
    <row r="190" spans="61:108" ht="12.75">
      <c r="BI190" s="43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</row>
    <row r="191" spans="61:108" ht="12.75">
      <c r="BI191" s="43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</row>
    <row r="192" spans="61:108" ht="12.75">
      <c r="BI192" s="43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</row>
    <row r="193" spans="61:108" ht="12.75">
      <c r="BI193" s="43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</row>
    <row r="194" spans="61:108" ht="12.75">
      <c r="BI194" s="43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</row>
    <row r="195" spans="61:108" ht="12.75">
      <c r="BI195" s="43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</row>
    <row r="196" spans="61:108" ht="12.75">
      <c r="BI196" s="43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</row>
    <row r="197" spans="61:108" ht="12.75">
      <c r="BI197" s="43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</row>
    <row r="198" spans="61:108" ht="12.75">
      <c r="BI198" s="43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</row>
    <row r="199" spans="61:108" ht="12.75">
      <c r="BI199" s="43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</row>
    <row r="200" spans="61:108" ht="12.75">
      <c r="BI200" s="43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</row>
    <row r="201" spans="61:108" ht="12.75">
      <c r="BI201" s="43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</row>
    <row r="202" spans="61:108" ht="12.75">
      <c r="BI202" s="43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</row>
    <row r="203" spans="61:108" ht="12.75">
      <c r="BI203" s="43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</row>
    <row r="204" spans="61:108" ht="12.75">
      <c r="BI204" s="43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</row>
    <row r="205" spans="61:108" ht="12.75">
      <c r="BI205" s="43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</row>
    <row r="206" spans="61:108" ht="12.75">
      <c r="BI206" s="43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</row>
    <row r="207" spans="61:108" ht="12.75">
      <c r="BI207" s="43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</row>
    <row r="208" spans="61:108" ht="12.75">
      <c r="BI208" s="43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</row>
    <row r="209" spans="61:108" ht="12.75">
      <c r="BI209" s="43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</row>
    <row r="210" spans="61:108" ht="12.75">
      <c r="BI210" s="43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</row>
    <row r="211" spans="61:108" ht="12.75">
      <c r="BI211" s="43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</row>
    <row r="212" spans="61:108" ht="12.75">
      <c r="BI212" s="43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</row>
    <row r="213" spans="61:108" ht="12.75">
      <c r="BI213" s="43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</row>
    <row r="214" spans="61:108" ht="12.75">
      <c r="BI214" s="43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</row>
    <row r="215" spans="61:108" ht="12.75">
      <c r="BI215" s="43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</row>
    <row r="216" spans="61:108" ht="12.75">
      <c r="BI216" s="43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</row>
    <row r="217" spans="61:108" ht="12.75">
      <c r="BI217" s="43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</row>
    <row r="218" spans="61:108" ht="12.75">
      <c r="BI218" s="43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</row>
    <row r="219" spans="61:108" ht="12.75">
      <c r="BI219" s="43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</row>
    <row r="220" spans="61:108" ht="12.75">
      <c r="BI220" s="43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</row>
    <row r="221" spans="61:108" ht="12.75">
      <c r="BI221" s="43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</row>
    <row r="222" spans="61:108" ht="12.75">
      <c r="BI222" s="43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</row>
    <row r="223" spans="61:108" ht="12.75">
      <c r="BI223" s="43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</row>
    <row r="224" spans="61:108" ht="12.75">
      <c r="BI224" s="43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</row>
    <row r="225" spans="61:108" ht="12.75">
      <c r="BI225" s="43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</row>
    <row r="226" spans="61:108" ht="12.75">
      <c r="BI226" s="43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</row>
    <row r="227" spans="61:108" ht="12.75">
      <c r="BI227" s="43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</row>
    <row r="228" spans="61:108" ht="12.75">
      <c r="BI228" s="43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</row>
    <row r="229" spans="61:108" ht="12.75">
      <c r="BI229" s="43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</row>
    <row r="230" spans="61:108" ht="12.75">
      <c r="BI230" s="43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</row>
    <row r="231" spans="61:108" ht="12.75">
      <c r="BI231" s="43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</row>
    <row r="232" spans="61:108" ht="12.75">
      <c r="BI232" s="43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</row>
    <row r="233" spans="61:108" ht="12.75">
      <c r="BI233" s="43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</row>
    <row r="234" spans="61:108" ht="12.75">
      <c r="BI234" s="43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</row>
    <row r="235" spans="61:108" ht="12.75">
      <c r="BI235" s="43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</row>
    <row r="236" spans="61:108" ht="12.75">
      <c r="BI236" s="43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</row>
    <row r="237" spans="61:108" ht="12.75">
      <c r="BI237" s="43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</row>
    <row r="238" spans="61:108" ht="12.75">
      <c r="BI238" s="43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</row>
    <row r="239" spans="61:108" ht="12.75">
      <c r="BI239" s="43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</row>
    <row r="240" spans="61:108" ht="12.75">
      <c r="BI240" s="43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</row>
    <row r="241" spans="61:108" ht="12.75">
      <c r="BI241" s="43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</row>
    <row r="242" spans="61:108" ht="12.75">
      <c r="BI242" s="43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</row>
    <row r="243" spans="61:108" ht="12.75">
      <c r="BI243" s="43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</row>
    <row r="244" spans="61:108" ht="12.75">
      <c r="BI244" s="43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</row>
    <row r="245" spans="61:108" ht="12.75">
      <c r="BI245" s="43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</row>
    <row r="246" spans="61:108" ht="12.75">
      <c r="BI246" s="43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</row>
    <row r="247" spans="61:108" ht="12.75">
      <c r="BI247" s="43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</row>
    <row r="248" spans="61:108" ht="12.75">
      <c r="BI248" s="43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</row>
    <row r="249" spans="61:108" ht="12.75">
      <c r="BI249" s="43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</row>
    <row r="250" spans="61:108" ht="12.75">
      <c r="BI250" s="43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</row>
    <row r="251" spans="61:108" ht="12.75">
      <c r="BI251" s="43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</row>
    <row r="252" spans="61:108" ht="12.75">
      <c r="BI252" s="43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</row>
    <row r="253" spans="61:108" ht="12.75">
      <c r="BI253" s="43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</row>
    <row r="254" spans="61:108" ht="12.75">
      <c r="BI254" s="43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</row>
    <row r="255" spans="61:108" ht="12.75">
      <c r="BI255" s="43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</row>
    <row r="256" spans="61:108" ht="12.75">
      <c r="BI256" s="43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</row>
    <row r="257" spans="61:108" ht="12.75">
      <c r="BI257" s="43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</row>
    <row r="258" spans="61:108" ht="12.75">
      <c r="BI258" s="43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</row>
    <row r="259" spans="61:108" ht="12.75">
      <c r="BI259" s="43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</row>
    <row r="260" spans="61:108" ht="12.75">
      <c r="BI260" s="43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</row>
    <row r="261" spans="61:108" ht="12.75">
      <c r="BI261" s="43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</row>
    <row r="262" spans="61:108" ht="12.75">
      <c r="BI262" s="43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</row>
    <row r="263" spans="61:108" ht="12.75">
      <c r="BI263" s="43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</row>
    <row r="264" spans="61:108" ht="12.75">
      <c r="BI264" s="43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</row>
    <row r="265" spans="61:108" ht="12.75">
      <c r="BI265" s="43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</row>
    <row r="266" spans="61:108" ht="12.75">
      <c r="BI266" s="43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</row>
    <row r="267" spans="61:108" ht="12.75">
      <c r="BI267" s="43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</row>
    <row r="268" spans="61:108" ht="12.75">
      <c r="BI268" s="43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</row>
    <row r="269" spans="61:108" ht="12.75">
      <c r="BI269" s="43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</row>
    <row r="270" spans="61:108" ht="12.75">
      <c r="BI270" s="43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</row>
    <row r="271" spans="61:108" ht="12.75">
      <c r="BI271" s="43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</row>
    <row r="272" spans="61:108" ht="12.75">
      <c r="BI272" s="43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</row>
    <row r="273" spans="61:108" ht="12.75">
      <c r="BI273" s="43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</row>
    <row r="274" spans="61:108" ht="12.75">
      <c r="BI274" s="43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</row>
    <row r="275" spans="61:108" ht="12.75">
      <c r="BI275" s="43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</row>
    <row r="276" spans="61:108" ht="12.75">
      <c r="BI276" s="43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</row>
    <row r="277" spans="61:108" ht="12.75">
      <c r="BI277" s="43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</row>
    <row r="278" spans="61:108" ht="12.75">
      <c r="BI278" s="43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</row>
    <row r="279" spans="61:108" ht="12.75">
      <c r="BI279" s="43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</row>
    <row r="280" spans="61:108" ht="12.75">
      <c r="BI280" s="43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</row>
    <row r="281" spans="61:108" ht="12.75">
      <c r="BI281" s="43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</row>
    <row r="282" spans="61:108" ht="12.75">
      <c r="BI282" s="43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</row>
    <row r="283" spans="61:108" ht="12.75">
      <c r="BI283" s="43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</row>
    <row r="284" spans="61:108" ht="12.75">
      <c r="BI284" s="43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</row>
    <row r="285" spans="61:108" ht="12.75">
      <c r="BI285" s="43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</row>
    <row r="286" spans="61:108" ht="12.75">
      <c r="BI286" s="43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</row>
    <row r="287" spans="61:108" ht="12.75">
      <c r="BI287" s="43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</row>
    <row r="288" spans="61:108" ht="12.75">
      <c r="BI288" s="43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</row>
    <row r="289" spans="61:108" ht="12.75">
      <c r="BI289" s="43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</row>
    <row r="290" spans="61:108" ht="12.75">
      <c r="BI290" s="43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</row>
    <row r="291" spans="61:108" ht="12.75">
      <c r="BI291" s="43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</row>
    <row r="292" spans="61:108" ht="12.75">
      <c r="BI292" s="43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</row>
    <row r="293" spans="61:108" ht="12.75">
      <c r="BI293" s="43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</row>
    <row r="294" spans="61:108" ht="12.75">
      <c r="BI294" s="43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</row>
    <row r="295" spans="61:108" ht="12.75">
      <c r="BI295" s="43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</row>
    <row r="296" spans="61:108" ht="12.75">
      <c r="BI296" s="43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</row>
    <row r="297" spans="61:108" ht="12.75">
      <c r="BI297" s="43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</row>
    <row r="298" spans="61:108" ht="12.75">
      <c r="BI298" s="43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</row>
    <row r="299" spans="61:108" ht="12.75">
      <c r="BI299" s="43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</row>
    <row r="300" spans="61:108" ht="12.75">
      <c r="BI300" s="43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</row>
    <row r="301" spans="61:108" ht="12.75">
      <c r="BI301" s="43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</row>
    <row r="302" spans="61:108" ht="12.75">
      <c r="BI302" s="43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</row>
    <row r="303" spans="61:108" ht="12.75">
      <c r="BI303" s="43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</row>
    <row r="304" spans="61:108" ht="12.75">
      <c r="BI304" s="43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</row>
    <row r="305" spans="61:108" ht="12.75">
      <c r="BI305" s="43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</row>
    <row r="306" spans="61:108" ht="12.75">
      <c r="BI306" s="43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</row>
    <row r="307" spans="61:108" ht="12.75">
      <c r="BI307" s="43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</row>
    <row r="308" spans="61:108" ht="12.75">
      <c r="BI308" s="43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</row>
    <row r="309" spans="61:108" ht="12.75">
      <c r="BI309" s="43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</row>
    <row r="310" spans="61:108" ht="12.75">
      <c r="BI310" s="43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</row>
    <row r="311" spans="61:108" ht="12.75">
      <c r="BI311" s="43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</row>
    <row r="312" spans="61:108" ht="12.75">
      <c r="BI312" s="43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</row>
    <row r="313" spans="61:108" ht="12.75">
      <c r="BI313" s="43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</row>
    <row r="314" spans="61:108" ht="12.75">
      <c r="BI314" s="43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</row>
    <row r="315" spans="61:108" ht="12.75">
      <c r="BI315" s="43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</row>
    <row r="316" spans="61:108" ht="12.75">
      <c r="BI316" s="43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</row>
    <row r="317" spans="61:108" ht="12.75">
      <c r="BI317" s="43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</row>
    <row r="318" spans="61:108" ht="12.75">
      <c r="BI318" s="43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</row>
    <row r="319" spans="61:108" ht="12.75">
      <c r="BI319" s="43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</row>
    <row r="320" spans="61:108" ht="12.75">
      <c r="BI320" s="43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</row>
    <row r="321" spans="61:108" ht="12.75">
      <c r="BI321" s="43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</row>
    <row r="322" spans="61:108" ht="12.75">
      <c r="BI322" s="43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</row>
    <row r="323" spans="61:108" ht="12.75">
      <c r="BI323" s="43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</row>
    <row r="324" spans="61:108" ht="12.75">
      <c r="BI324" s="43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</row>
    <row r="325" spans="61:108" ht="12.75">
      <c r="BI325" s="43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</row>
    <row r="326" spans="61:108" ht="12.75">
      <c r="BI326" s="43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</row>
    <row r="327" spans="61:108" ht="12.75">
      <c r="BI327" s="43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</row>
    <row r="328" spans="61:108" ht="12.75">
      <c r="BI328" s="43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</row>
    <row r="329" spans="61:108" ht="12.75">
      <c r="BI329" s="43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</row>
    <row r="330" spans="61:108" ht="12.75">
      <c r="BI330" s="43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</row>
    <row r="331" spans="61:108" ht="12.75">
      <c r="BI331" s="43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</row>
    <row r="332" spans="61:108" ht="12.75">
      <c r="BI332" s="43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</row>
    <row r="333" spans="61:108" ht="12.75">
      <c r="BI333" s="43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</row>
    <row r="334" spans="61:108" ht="12.75">
      <c r="BI334" s="43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</row>
    <row r="335" spans="61:108" ht="12.75">
      <c r="BI335" s="43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</row>
    <row r="336" spans="61:108" ht="12.75">
      <c r="BI336" s="43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</row>
    <row r="337" spans="61:108" ht="12.75">
      <c r="BI337" s="43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</row>
    <row r="338" spans="61:108" ht="12.75">
      <c r="BI338" s="43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</row>
  </sheetData>
  <sheetProtection password="FAB1" sheet="1" objects="1" scenarios="1" selectLockedCells="1"/>
  <mergeCells count="68">
    <mergeCell ref="A56:J56"/>
    <mergeCell ref="A30:M30"/>
    <mergeCell ref="A32:E32"/>
    <mergeCell ref="A33:E33"/>
    <mergeCell ref="A34:E34"/>
    <mergeCell ref="A36:M36"/>
    <mergeCell ref="A35:E35"/>
    <mergeCell ref="A31:M31"/>
    <mergeCell ref="H32:M35"/>
    <mergeCell ref="E54:F54"/>
    <mergeCell ref="K39:L39"/>
    <mergeCell ref="G39:J39"/>
    <mergeCell ref="A15:M15"/>
    <mergeCell ref="A16:M16"/>
    <mergeCell ref="A17:E17"/>
    <mergeCell ref="A22:M23"/>
    <mergeCell ref="A18:J18"/>
    <mergeCell ref="A19:D19"/>
    <mergeCell ref="A20:D20"/>
    <mergeCell ref="H17:M17"/>
    <mergeCell ref="A1:M1"/>
    <mergeCell ref="A9:M9"/>
    <mergeCell ref="A10:E10"/>
    <mergeCell ref="A2:M2"/>
    <mergeCell ref="A4:B4"/>
    <mergeCell ref="C4:M4"/>
    <mergeCell ref="A3:M3"/>
    <mergeCell ref="A5:B5"/>
    <mergeCell ref="C5:M5"/>
    <mergeCell ref="A7:M8"/>
    <mergeCell ref="A6:M6"/>
    <mergeCell ref="A14:M14"/>
    <mergeCell ref="A11:J11"/>
    <mergeCell ref="A25:E25"/>
    <mergeCell ref="K18:M20"/>
    <mergeCell ref="A21:M21"/>
    <mergeCell ref="A12:D12"/>
    <mergeCell ref="A13:D13"/>
    <mergeCell ref="K11:M13"/>
    <mergeCell ref="A38:L38"/>
    <mergeCell ref="A26:E26"/>
    <mergeCell ref="A24:M24"/>
    <mergeCell ref="A29:M29"/>
    <mergeCell ref="H28:M28"/>
    <mergeCell ref="H10:M10"/>
    <mergeCell ref="H25:M27"/>
    <mergeCell ref="A27:E27"/>
    <mergeCell ref="A28:E28"/>
    <mergeCell ref="E48:F48"/>
    <mergeCell ref="E41:F41"/>
    <mergeCell ref="E42:F42"/>
    <mergeCell ref="A37:M37"/>
    <mergeCell ref="E39:F39"/>
    <mergeCell ref="E43:F43"/>
    <mergeCell ref="E45:F45"/>
    <mergeCell ref="E44:F44"/>
    <mergeCell ref="A39:C40"/>
    <mergeCell ref="E40:F40"/>
    <mergeCell ref="A57:M57"/>
    <mergeCell ref="E47:F47"/>
    <mergeCell ref="E49:F49"/>
    <mergeCell ref="E46:F46"/>
    <mergeCell ref="E50:F50"/>
    <mergeCell ref="E51:F51"/>
    <mergeCell ref="E53:F53"/>
    <mergeCell ref="E55:F55"/>
    <mergeCell ref="A41:C55"/>
    <mergeCell ref="E52:F52"/>
  </mergeCells>
  <printOptions/>
  <pageMargins left="0.75" right="0.75" top="1" bottom="1" header="0.5" footer="0.5"/>
  <pageSetup horizontalDpi="600" verticalDpi="600" orientation="portrait" scale="4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Kevin_Dodge</dc:creator>
  <cp:keywords/>
  <dc:description/>
  <cp:lastModifiedBy>Kevin_Dodge</cp:lastModifiedBy>
  <cp:lastPrinted>2011-09-27T16:45:43Z</cp:lastPrinted>
  <dcterms:created xsi:type="dcterms:W3CDTF">2011-09-22T15:28:34Z</dcterms:created>
  <dcterms:modified xsi:type="dcterms:W3CDTF">2012-04-19T21:07:22Z</dcterms:modified>
  <cp:category/>
  <cp:version/>
  <cp:contentType/>
  <cp:contentStatus/>
</cp:coreProperties>
</file>